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210" windowWidth="19440" windowHeight="11385"/>
  </bookViews>
  <sheets>
    <sheet name="среднегодовая 2019" sheetId="2" r:id="rId1"/>
    <sheet name="среднегодовая по инообластным " sheetId="4" r:id="rId2"/>
  </sheets>
  <calcPr calcId="144525"/>
</workbook>
</file>

<file path=xl/calcChain.xml><?xml version="1.0" encoding="utf-8"?>
<calcChain xmlns="http://schemas.openxmlformats.org/spreadsheetml/2006/main">
  <c r="D32" i="2" l="1"/>
  <c r="D20" i="4"/>
  <c r="A46" i="2" l="1"/>
  <c r="D14" i="2" l="1"/>
  <c r="D26" i="4" l="1"/>
  <c r="D11" i="4"/>
  <c r="C30" i="4" l="1"/>
  <c r="D37" i="2"/>
  <c r="C40" i="2" s="1"/>
</calcChain>
</file>

<file path=xl/sharedStrings.xml><?xml version="1.0" encoding="utf-8"?>
<sst xmlns="http://schemas.openxmlformats.org/spreadsheetml/2006/main" count="76" uniqueCount="46">
  <si>
    <t>Амбулаторно - поликлиническая помощь</t>
  </si>
  <si>
    <t>Количество посещений</t>
  </si>
  <si>
    <t>Финансирование, руб</t>
  </si>
  <si>
    <t>Стоматология</t>
  </si>
  <si>
    <t>Другие специалисты</t>
  </si>
  <si>
    <t>Итого</t>
  </si>
  <si>
    <t>Глобальный бюджет</t>
  </si>
  <si>
    <t>Дневной стационар</t>
  </si>
  <si>
    <t>Стационарная помощь</t>
  </si>
  <si>
    <t>Диализ</t>
  </si>
  <si>
    <t>Компьютерная рентгеновская томография</t>
  </si>
  <si>
    <t>Неотложная мед.помощь</t>
  </si>
  <si>
    <t>Диализ проводимый в др. МО по направлению ОГБУЗ "Областная больница"</t>
  </si>
  <si>
    <t>к решению комиссии по разработке ТП ОМС</t>
  </si>
  <si>
    <t>Приложение № ___</t>
  </si>
  <si>
    <t>Законченный случай</t>
  </si>
  <si>
    <t>Центр здоровья</t>
  </si>
  <si>
    <t>Расширенные и врачебные обследования</t>
  </si>
  <si>
    <t>Камеры</t>
  </si>
  <si>
    <t>от "____" _____________ 2017 г. № ______</t>
  </si>
  <si>
    <t>Обследование призывников</t>
  </si>
  <si>
    <t>Гемофильтрация крови продленная</t>
  </si>
  <si>
    <t>Селективная гемосорбция липополисахаридов</t>
  </si>
  <si>
    <t>Флюорография</t>
  </si>
  <si>
    <t>в том числе по профилю "Онкология"</t>
  </si>
  <si>
    <t>Диспансеризация (законченный случай)</t>
  </si>
  <si>
    <t>Всего по СМО, чел</t>
  </si>
  <si>
    <t>в т.ч.</t>
  </si>
  <si>
    <t>Филиал "Биробиджанский" СГ "Спасские ворота-М"</t>
  </si>
  <si>
    <t>Дирекция Еврейской АО Хабаровского филиала АО "Страховая компания "СОГАЗ-Мед"</t>
  </si>
  <si>
    <t>Филиал ООО «Капитал Медицинское Страхование» в Еврейской автономной области</t>
  </si>
  <si>
    <t>Справочно:Численность застрахованных лиц на 01.12.2018, принятая для расчета подушевого норматива финансирования на прикрепившихся лиц, с учетом показателей результативности деятельности медицинской организации (включая показатели объема медицинской помощи), в том числе с включением расходов на медицинскую помощь, оказываемую в иных медицинских организациях</t>
  </si>
  <si>
    <t>Профилактические осмотры</t>
  </si>
  <si>
    <t>Другие специалисты(посещение)</t>
  </si>
  <si>
    <t>Расшифровка, описание и интерпретация электрокардиографических данных</t>
  </si>
  <si>
    <t>Объемы финансирования ОГБУЗ "Областная больница",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2019 года (с 01.12.2019)</t>
  </si>
  <si>
    <t>6 583/ 26 049 (УЕТ)</t>
  </si>
  <si>
    <t>-</t>
  </si>
  <si>
    <t>Объемы финансирования ОГБУЗ "Областная больница" за оказанную медицинскую помощь пролеченным больным,  застрахованным за пределами Еврейской автономной области, с 01 января по 31 декабря 2019 года (с 01.12.2019)</t>
  </si>
  <si>
    <t>245/ 962 (УЕТ)</t>
  </si>
  <si>
    <t>1 348 (услуг)</t>
  </si>
  <si>
    <t>698 (услуг)</t>
  </si>
  <si>
    <t>3 244 (услуг)</t>
  </si>
  <si>
    <t>23 669 (услуг)</t>
  </si>
  <si>
    <t>Приложение № 1</t>
  </si>
  <si>
    <t>от "28" декабря 2019 г. № 23а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</si>
</sst>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_-* #,##0_р_._-;\-* #,##0_р_._-;_-* &quot;-&quot;??_р_._-;_-@_-"/>
    <numFmt numFmtId="165" formatCode="#,##0_ ;\-#,##0\ 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44" fontId="4" fillId="0" borderId="0" applyFont="0" applyFill="0" applyBorder="0" applyAlignment="0" applyProtection="0"/>
    <xf numFmtId="0" fontId="5" fillId="0" borderId="0"/>
    <xf numFmtId="0" fontId="1" fillId="0" borderId="0"/>
    <xf numFmtId="0" fontId="4" fillId="0" borderId="0"/>
    <xf numFmtId="43" fontId="1" fillId="0" borderId="0" applyFont="0" applyFill="0" applyBorder="0" applyAlignment="0" applyProtection="0"/>
  </cellStyleXfs>
  <cellXfs count="71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7" fillId="0" borderId="1" xfId="0" applyFont="1" applyBorder="1" applyAlignment="1">
      <alignment vertical="center"/>
    </xf>
    <xf numFmtId="0" fontId="6" fillId="0" borderId="1" xfId="0" applyFont="1" applyBorder="1"/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3" fillId="0" borderId="0" xfId="0" applyFont="1" applyBorder="1" applyAlignment="1"/>
    <xf numFmtId="0" fontId="9" fillId="0" borderId="0" xfId="0" applyFont="1"/>
    <xf numFmtId="0" fontId="8" fillId="0" borderId="1" xfId="0" applyFont="1" applyBorder="1"/>
    <xf numFmtId="164" fontId="8" fillId="0" borderId="1" xfId="0" applyNumberFormat="1" applyFont="1" applyBorder="1"/>
    <xf numFmtId="0" fontId="6" fillId="0" borderId="4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164" fontId="6" fillId="0" borderId="1" xfId="5" applyNumberFormat="1" applyFont="1" applyBorder="1" applyAlignment="1">
      <alignment horizontal="center"/>
    </xf>
    <xf numFmtId="164" fontId="6" fillId="0" borderId="4" xfId="5" applyNumberFormat="1" applyFont="1" applyBorder="1" applyAlignment="1">
      <alignment horizontal="center" wrapText="1"/>
    </xf>
    <xf numFmtId="164" fontId="6" fillId="0" borderId="1" xfId="5" applyNumberFormat="1" applyFont="1" applyBorder="1"/>
    <xf numFmtId="164" fontId="8" fillId="0" borderId="1" xfId="5" applyNumberFormat="1" applyFont="1" applyBorder="1"/>
    <xf numFmtId="0" fontId="6" fillId="0" borderId="1" xfId="0" applyFont="1" applyBorder="1" applyAlignment="1">
      <alignment wrapText="1"/>
    </xf>
    <xf numFmtId="164" fontId="6" fillId="0" borderId="1" xfId="5" applyNumberFormat="1" applyFont="1" applyBorder="1" applyAlignment="1">
      <alignment horizontal="center" vertical="center"/>
    </xf>
    <xf numFmtId="164" fontId="6" fillId="0" borderId="1" xfId="5" applyNumberFormat="1" applyFont="1" applyBorder="1" applyAlignment="1">
      <alignment vertical="center"/>
    </xf>
    <xf numFmtId="164" fontId="6" fillId="0" borderId="1" xfId="5" applyNumberFormat="1" applyFont="1" applyBorder="1" applyAlignment="1">
      <alignment horizontal="center" vertical="center" wrapText="1"/>
    </xf>
    <xf numFmtId="3" fontId="6" fillId="0" borderId="1" xfId="0" applyNumberFormat="1" applyFont="1" applyBorder="1" applyAlignment="1">
      <alignment horizontal="center" vertical="center" wrapText="1"/>
    </xf>
    <xf numFmtId="3" fontId="6" fillId="0" borderId="4" xfId="0" applyNumberFormat="1" applyFont="1" applyBorder="1" applyAlignment="1">
      <alignment horizontal="center" vertical="center" wrapText="1"/>
    </xf>
    <xf numFmtId="164" fontId="6" fillId="0" borderId="1" xfId="5" applyNumberFormat="1" applyFont="1" applyBorder="1" applyAlignment="1">
      <alignment wrapText="1"/>
    </xf>
    <xf numFmtId="43" fontId="6" fillId="0" borderId="1" xfId="5" applyFont="1" applyBorder="1" applyAlignment="1">
      <alignment horizontal="center" vertical="center" wrapText="1"/>
    </xf>
    <xf numFmtId="0" fontId="10" fillId="0" borderId="0" xfId="0" applyFont="1" applyFill="1"/>
    <xf numFmtId="0" fontId="11" fillId="0" borderId="0" xfId="0" applyFont="1"/>
    <xf numFmtId="164" fontId="6" fillId="0" borderId="1" xfId="5" applyNumberFormat="1" applyFont="1" applyFill="1" applyBorder="1" applyAlignment="1">
      <alignment vertical="center"/>
    </xf>
    <xf numFmtId="3" fontId="6" fillId="0" borderId="1" xfId="5" applyNumberFormat="1" applyFont="1" applyBorder="1" applyAlignment="1">
      <alignment horizontal="center" vertical="center" wrapText="1"/>
    </xf>
    <xf numFmtId="165" fontId="6" fillId="0" borderId="1" xfId="5" applyNumberFormat="1" applyFont="1" applyBorder="1" applyAlignment="1">
      <alignment horizontal="center" vertical="center" wrapText="1"/>
    </xf>
    <xf numFmtId="165" fontId="6" fillId="0" borderId="1" xfId="5" applyNumberFormat="1" applyFont="1" applyBorder="1" applyAlignment="1">
      <alignment horizontal="center" wrapText="1"/>
    </xf>
    <xf numFmtId="165" fontId="6" fillId="0" borderId="1" xfId="5" applyNumberFormat="1" applyFont="1" applyBorder="1" applyAlignment="1">
      <alignment horizontal="center"/>
    </xf>
    <xf numFmtId="164" fontId="8" fillId="0" borderId="1" xfId="0" applyNumberFormat="1" applyFont="1" applyBorder="1" applyAlignment="1">
      <alignment horizontal="center"/>
    </xf>
    <xf numFmtId="0" fontId="9" fillId="0" borderId="0" xfId="0" applyFont="1" applyAlignment="1">
      <alignment vertical="center"/>
    </xf>
    <xf numFmtId="0" fontId="9" fillId="2" borderId="9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/>
    </xf>
    <xf numFmtId="3" fontId="8" fillId="0" borderId="1" xfId="0" applyNumberFormat="1" applyFont="1" applyBorder="1"/>
    <xf numFmtId="0" fontId="9" fillId="0" borderId="0" xfId="0" applyFont="1" applyAlignment="1">
      <alignment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8" fillId="0" borderId="2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3" fontId="2" fillId="0" borderId="8" xfId="0" applyNumberFormat="1" applyFont="1" applyBorder="1" applyAlignment="1">
      <alignment horizontal="center"/>
    </xf>
    <xf numFmtId="0" fontId="6" fillId="0" borderId="1" xfId="0" applyFont="1" applyBorder="1" applyAlignment="1">
      <alignment horizontal="left" wrapText="1"/>
    </xf>
    <xf numFmtId="0" fontId="6" fillId="0" borderId="1" xfId="0" applyFont="1" applyFill="1" applyBorder="1" applyAlignment="1">
      <alignment horizontal="left" vertical="center" wrapText="1"/>
    </xf>
    <xf numFmtId="0" fontId="6" fillId="0" borderId="1" xfId="0" applyFont="1" applyBorder="1" applyAlignment="1">
      <alignment horizontal="left"/>
    </xf>
    <xf numFmtId="0" fontId="9" fillId="0" borderId="0" xfId="0" applyFont="1" applyAlignment="1">
      <alignment horizontal="left" wrapText="1"/>
    </xf>
    <xf numFmtId="0" fontId="6" fillId="0" borderId="10" xfId="0" applyFont="1" applyBorder="1" applyAlignment="1">
      <alignment horizontal="left" vertical="center" wrapText="1"/>
    </xf>
    <xf numFmtId="0" fontId="6" fillId="0" borderId="9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6" fillId="0" borderId="13" xfId="0" applyFont="1" applyFill="1" applyBorder="1" applyAlignment="1">
      <alignment horizontal="left" wrapText="1"/>
    </xf>
    <xf numFmtId="0" fontId="6" fillId="0" borderId="9" xfId="0" applyFont="1" applyFill="1" applyBorder="1" applyAlignment="1">
      <alignment horizontal="left" wrapText="1"/>
    </xf>
    <xf numFmtId="0" fontId="11" fillId="0" borderId="0" xfId="0" applyFont="1" applyFill="1" applyAlignment="1">
      <alignment horizontal="right"/>
    </xf>
    <xf numFmtId="0" fontId="6" fillId="0" borderId="1" xfId="0" applyFont="1" applyFill="1" applyBorder="1" applyAlignment="1">
      <alignment horizontal="left" wrapText="1"/>
    </xf>
    <xf numFmtId="0" fontId="7" fillId="0" borderId="1" xfId="0" applyFont="1" applyBorder="1" applyAlignment="1">
      <alignment horizontal="left" vertical="center"/>
    </xf>
    <xf numFmtId="0" fontId="8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10" fillId="0" borderId="0" xfId="0" applyFont="1" applyFill="1" applyAlignment="1">
      <alignment horizontal="right"/>
    </xf>
  </cellXfs>
  <cellStyles count="6">
    <cellStyle name="Денежный 2" xfId="1"/>
    <cellStyle name="Обычный" xfId="0" builtinId="0"/>
    <cellStyle name="Обычный 2" xfId="3"/>
    <cellStyle name="Обычный 2 2" xfId="2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6"/>
  <sheetViews>
    <sheetView tabSelected="1" zoomScaleNormal="100" zoomScaleSheetLayoutView="100" workbookViewId="0">
      <selection activeCell="I8" sqref="I8"/>
    </sheetView>
  </sheetViews>
  <sheetFormatPr defaultRowHeight="15" x14ac:dyDescent="0.25"/>
  <cols>
    <col min="1" max="1" width="9.140625" style="11"/>
    <col min="2" max="2" width="34.7109375" style="11" customWidth="1"/>
    <col min="3" max="3" width="24.85546875" style="11" customWidth="1"/>
    <col min="4" max="4" width="27.42578125" style="11" customWidth="1"/>
    <col min="5" max="16384" width="9.140625" style="11"/>
  </cols>
  <sheetData>
    <row r="1" spans="1:13" x14ac:dyDescent="0.25">
      <c r="B1" s="61"/>
      <c r="C1" s="61"/>
      <c r="D1" s="61" t="s">
        <v>44</v>
      </c>
      <c r="E1" s="61"/>
    </row>
    <row r="2" spans="1:13" x14ac:dyDescent="0.25">
      <c r="B2" s="61" t="s">
        <v>13</v>
      </c>
      <c r="C2" s="61"/>
      <c r="D2" s="61"/>
      <c r="E2" s="61"/>
    </row>
    <row r="3" spans="1:13" x14ac:dyDescent="0.25">
      <c r="B3" s="61"/>
      <c r="C3" s="61"/>
      <c r="D3" s="61" t="s">
        <v>45</v>
      </c>
      <c r="E3" s="61"/>
    </row>
    <row r="4" spans="1:13" ht="6" customHeight="1" x14ac:dyDescent="0.25">
      <c r="C4" s="29"/>
      <c r="D4" s="29"/>
      <c r="E4" s="29"/>
    </row>
    <row r="5" spans="1:13" ht="66.75" customHeight="1" x14ac:dyDescent="0.25">
      <c r="A5" s="65" t="s">
        <v>35</v>
      </c>
      <c r="B5" s="65"/>
      <c r="C5" s="65"/>
      <c r="D5" s="65"/>
      <c r="E5" s="1"/>
      <c r="F5" s="1"/>
      <c r="G5" s="1"/>
      <c r="H5" s="1"/>
      <c r="I5" s="1"/>
      <c r="J5" s="1"/>
      <c r="K5" s="1"/>
      <c r="L5" s="1"/>
      <c r="M5" s="1"/>
    </row>
    <row r="6" spans="1:13" ht="5.25" customHeight="1" x14ac:dyDescent="0.25"/>
    <row r="7" spans="1:13" ht="15.75" x14ac:dyDescent="0.25">
      <c r="A7" s="64" t="s">
        <v>8</v>
      </c>
      <c r="B7" s="64"/>
      <c r="C7" s="7" t="s">
        <v>15</v>
      </c>
      <c r="D7" s="7" t="s">
        <v>2</v>
      </c>
      <c r="E7" s="3"/>
      <c r="F7" s="3"/>
    </row>
    <row r="8" spans="1:13" ht="15.75" x14ac:dyDescent="0.25">
      <c r="A8" s="54">
        <v>1</v>
      </c>
      <c r="B8" s="54"/>
      <c r="C8" s="6">
        <v>2</v>
      </c>
      <c r="D8" s="6">
        <v>3</v>
      </c>
      <c r="E8" s="3"/>
      <c r="F8" s="3"/>
    </row>
    <row r="9" spans="1:13" ht="15.75" x14ac:dyDescent="0.25">
      <c r="A9" s="50" t="s">
        <v>8</v>
      </c>
      <c r="B9" s="50"/>
      <c r="C9" s="24">
        <v>10383</v>
      </c>
      <c r="D9" s="16">
        <v>467729780</v>
      </c>
    </row>
    <row r="10" spans="1:13" ht="15.75" x14ac:dyDescent="0.25">
      <c r="A10" s="48" t="s">
        <v>24</v>
      </c>
      <c r="B10" s="48"/>
      <c r="C10" s="24">
        <v>83</v>
      </c>
      <c r="D10" s="16">
        <v>3648385</v>
      </c>
    </row>
    <row r="11" spans="1:13" ht="15.75" x14ac:dyDescent="0.25">
      <c r="A11" s="50" t="s">
        <v>9</v>
      </c>
      <c r="B11" s="50"/>
      <c r="C11" s="16" t="s">
        <v>40</v>
      </c>
      <c r="D11" s="16">
        <v>8970948</v>
      </c>
    </row>
    <row r="12" spans="1:13" ht="15.75" x14ac:dyDescent="0.25">
      <c r="A12" s="49" t="s">
        <v>21</v>
      </c>
      <c r="B12" s="49"/>
      <c r="C12" s="34" t="s">
        <v>37</v>
      </c>
      <c r="D12" s="16">
        <v>0</v>
      </c>
    </row>
    <row r="13" spans="1:13" ht="15.75" x14ac:dyDescent="0.25">
      <c r="A13" s="49" t="s">
        <v>22</v>
      </c>
      <c r="B13" s="49"/>
      <c r="C13" s="34" t="s">
        <v>37</v>
      </c>
      <c r="D13" s="16">
        <v>0</v>
      </c>
    </row>
    <row r="14" spans="1:13" ht="15" customHeight="1" x14ac:dyDescent="0.25">
      <c r="A14" s="66" t="s">
        <v>5</v>
      </c>
      <c r="B14" s="67"/>
      <c r="C14" s="12"/>
      <c r="D14" s="13">
        <f>D9+D11+D12+D13</f>
        <v>476700728</v>
      </c>
    </row>
    <row r="15" spans="1:13" ht="5.25" customHeight="1" x14ac:dyDescent="0.25"/>
    <row r="16" spans="1:13" ht="28.5" x14ac:dyDescent="0.25">
      <c r="A16" s="68" t="s">
        <v>0</v>
      </c>
      <c r="B16" s="69"/>
      <c r="C16" s="7" t="s">
        <v>1</v>
      </c>
      <c r="D16" s="8" t="s">
        <v>2</v>
      </c>
    </row>
    <row r="17" spans="1:4" ht="15.75" x14ac:dyDescent="0.25">
      <c r="A17" s="66">
        <v>1</v>
      </c>
      <c r="B17" s="67"/>
      <c r="C17" s="6">
        <v>2</v>
      </c>
      <c r="D17" s="6">
        <v>3</v>
      </c>
    </row>
    <row r="18" spans="1:4" ht="15.75" x14ac:dyDescent="0.25">
      <c r="A18" s="50" t="s">
        <v>4</v>
      </c>
      <c r="B18" s="50"/>
      <c r="C18" s="31">
        <v>270363</v>
      </c>
      <c r="D18" s="16">
        <v>146797403</v>
      </c>
    </row>
    <row r="19" spans="1:4" ht="15.75" x14ac:dyDescent="0.25">
      <c r="A19" s="48" t="s">
        <v>25</v>
      </c>
      <c r="B19" s="48"/>
      <c r="C19" s="24">
        <v>3943</v>
      </c>
      <c r="D19" s="18">
        <v>6692338</v>
      </c>
    </row>
    <row r="20" spans="1:4" ht="15.75" x14ac:dyDescent="0.25">
      <c r="A20" s="50" t="s">
        <v>32</v>
      </c>
      <c r="B20" s="50"/>
      <c r="C20" s="24">
        <v>452</v>
      </c>
      <c r="D20" s="18">
        <v>531096</v>
      </c>
    </row>
    <row r="21" spans="1:4" ht="15.75" x14ac:dyDescent="0.25">
      <c r="A21" s="50" t="s">
        <v>11</v>
      </c>
      <c r="B21" s="50"/>
      <c r="C21" s="31">
        <v>13467</v>
      </c>
      <c r="D21" s="18">
        <v>12336261</v>
      </c>
    </row>
    <row r="22" spans="1:4" ht="15.75" x14ac:dyDescent="0.25">
      <c r="A22" s="63" t="s">
        <v>3</v>
      </c>
      <c r="B22" s="63"/>
      <c r="C22" s="15" t="s">
        <v>36</v>
      </c>
      <c r="D22" s="18">
        <v>5828794</v>
      </c>
    </row>
    <row r="23" spans="1:4" ht="15.75" x14ac:dyDescent="0.25">
      <c r="A23" s="50" t="s">
        <v>9</v>
      </c>
      <c r="B23" s="50"/>
      <c r="C23" s="16" t="s">
        <v>41</v>
      </c>
      <c r="D23" s="18">
        <v>4642769</v>
      </c>
    </row>
    <row r="24" spans="1:4" ht="36.75" customHeight="1" x14ac:dyDescent="0.25">
      <c r="A24" s="48" t="s">
        <v>12</v>
      </c>
      <c r="B24" s="48"/>
      <c r="C24" s="21" t="s">
        <v>42</v>
      </c>
      <c r="D24" s="22">
        <v>21807310</v>
      </c>
    </row>
    <row r="25" spans="1:4" ht="15.75" x14ac:dyDescent="0.25">
      <c r="A25" s="48" t="s">
        <v>10</v>
      </c>
      <c r="B25" s="48"/>
      <c r="C25" s="21"/>
      <c r="D25" s="22"/>
    </row>
    <row r="26" spans="1:4" ht="15.75" x14ac:dyDescent="0.25">
      <c r="A26" s="48" t="s">
        <v>23</v>
      </c>
      <c r="B26" s="48"/>
      <c r="C26" s="21" t="s">
        <v>43</v>
      </c>
      <c r="D26" s="22">
        <v>1706628</v>
      </c>
    </row>
    <row r="27" spans="1:4" ht="15.75" x14ac:dyDescent="0.25">
      <c r="A27" s="62" t="s">
        <v>20</v>
      </c>
      <c r="B27" s="62"/>
      <c r="C27" s="31">
        <v>315</v>
      </c>
      <c r="D27" s="30">
        <v>61218</v>
      </c>
    </row>
    <row r="28" spans="1:4" ht="15.75" x14ac:dyDescent="0.25">
      <c r="A28" s="48" t="s">
        <v>16</v>
      </c>
      <c r="B28" s="48"/>
      <c r="C28" s="24">
        <v>1398</v>
      </c>
      <c r="D28" s="26">
        <v>1688086</v>
      </c>
    </row>
    <row r="29" spans="1:4" ht="15.75" x14ac:dyDescent="0.25">
      <c r="A29" s="48" t="s">
        <v>17</v>
      </c>
      <c r="B29" s="48"/>
      <c r="C29" s="24">
        <v>2569</v>
      </c>
      <c r="D29" s="23">
        <v>4381969</v>
      </c>
    </row>
    <row r="30" spans="1:4" ht="15.75" x14ac:dyDescent="0.25">
      <c r="A30" s="48" t="s">
        <v>18</v>
      </c>
      <c r="B30" s="48"/>
      <c r="C30" s="27">
        <v>0</v>
      </c>
      <c r="D30" s="26">
        <v>0</v>
      </c>
    </row>
    <row r="31" spans="1:4" ht="33" customHeight="1" x14ac:dyDescent="0.25">
      <c r="A31" s="59" t="s">
        <v>34</v>
      </c>
      <c r="B31" s="60"/>
      <c r="C31" s="27">
        <v>0</v>
      </c>
      <c r="D31" s="26">
        <v>0</v>
      </c>
    </row>
    <row r="32" spans="1:4" ht="15" customHeight="1" x14ac:dyDescent="0.25">
      <c r="A32" s="66" t="s">
        <v>5</v>
      </c>
      <c r="B32" s="67"/>
      <c r="C32" s="12"/>
      <c r="D32" s="19">
        <f>SUM(D18:D31)</f>
        <v>206473872</v>
      </c>
    </row>
    <row r="34" spans="1:5" ht="15" customHeight="1" x14ac:dyDescent="0.25">
      <c r="A34" s="54" t="s">
        <v>7</v>
      </c>
      <c r="B34" s="54"/>
      <c r="C34" s="7" t="s">
        <v>15</v>
      </c>
      <c r="D34" s="8" t="s">
        <v>2</v>
      </c>
    </row>
    <row r="35" spans="1:5" ht="15.75" x14ac:dyDescent="0.25">
      <c r="A35" s="54">
        <v>1</v>
      </c>
      <c r="B35" s="54"/>
      <c r="C35" s="9">
        <v>2</v>
      </c>
      <c r="D35" s="9">
        <v>3</v>
      </c>
    </row>
    <row r="36" spans="1:5" ht="15.75" x14ac:dyDescent="0.25">
      <c r="A36" s="52" t="s">
        <v>7</v>
      </c>
      <c r="B36" s="53"/>
      <c r="C36" s="25">
        <v>3890</v>
      </c>
      <c r="D36" s="17">
        <v>57794316</v>
      </c>
    </row>
    <row r="37" spans="1:5" ht="15" customHeight="1" x14ac:dyDescent="0.25">
      <c r="A37" s="54" t="s">
        <v>5</v>
      </c>
      <c r="B37" s="54"/>
      <c r="C37" s="12"/>
      <c r="D37" s="35">
        <f>SUM(D36)</f>
        <v>57794316</v>
      </c>
    </row>
    <row r="38" spans="1:5" ht="9.75" customHeight="1" thickBot="1" x14ac:dyDescent="0.3"/>
    <row r="39" spans="1:5" ht="15" customHeight="1" x14ac:dyDescent="0.25">
      <c r="A39" s="55" t="s">
        <v>6</v>
      </c>
      <c r="B39" s="56"/>
      <c r="C39" s="44" t="s">
        <v>2</v>
      </c>
      <c r="D39" s="45"/>
      <c r="E39" s="10"/>
    </row>
    <row r="40" spans="1:5" ht="16.5" thickBot="1" x14ac:dyDescent="0.3">
      <c r="A40" s="57"/>
      <c r="B40" s="58"/>
      <c r="C40" s="46">
        <f>D14+D32+D37</f>
        <v>740968916</v>
      </c>
      <c r="D40" s="47"/>
      <c r="E40" s="10"/>
    </row>
    <row r="41" spans="1:5" ht="9" customHeight="1" x14ac:dyDescent="0.25"/>
    <row r="42" spans="1:5" ht="63" customHeight="1" x14ac:dyDescent="0.25">
      <c r="A42" s="51" t="s">
        <v>31</v>
      </c>
      <c r="B42" s="51"/>
      <c r="C42" s="51"/>
      <c r="D42" s="51"/>
      <c r="E42" s="41"/>
    </row>
    <row r="43" spans="1:5" ht="11.25" customHeight="1" x14ac:dyDescent="0.25"/>
    <row r="44" spans="1:5" x14ac:dyDescent="0.25">
      <c r="A44" s="42" t="s">
        <v>26</v>
      </c>
      <c r="B44" s="43" t="s">
        <v>27</v>
      </c>
      <c r="C44" s="43"/>
      <c r="D44" s="43"/>
      <c r="E44" s="36"/>
    </row>
    <row r="45" spans="1:5" ht="60" x14ac:dyDescent="0.25">
      <c r="A45" s="42"/>
      <c r="B45" s="37" t="s">
        <v>28</v>
      </c>
      <c r="C45" s="38" t="s">
        <v>29</v>
      </c>
      <c r="D45" s="38" t="s">
        <v>30</v>
      </c>
      <c r="E45" s="39"/>
    </row>
    <row r="46" spans="1:5" x14ac:dyDescent="0.25">
      <c r="A46" s="40">
        <f>B46+C46+D46</f>
        <v>62270</v>
      </c>
      <c r="B46" s="19">
        <v>5754</v>
      </c>
      <c r="C46" s="40">
        <v>20099</v>
      </c>
      <c r="D46" s="40">
        <v>36417</v>
      </c>
    </row>
  </sheetData>
  <mergeCells count="41">
    <mergeCell ref="B1:C1"/>
    <mergeCell ref="D1:E1"/>
    <mergeCell ref="B2:E2"/>
    <mergeCell ref="B3:C3"/>
    <mergeCell ref="D3:E3"/>
    <mergeCell ref="A5:D5"/>
    <mergeCell ref="A32:B32"/>
    <mergeCell ref="A34:B34"/>
    <mergeCell ref="A35:B35"/>
    <mergeCell ref="A14:B14"/>
    <mergeCell ref="A16:B16"/>
    <mergeCell ref="A17:B17"/>
    <mergeCell ref="A18:B18"/>
    <mergeCell ref="A9:B9"/>
    <mergeCell ref="A8:B8"/>
    <mergeCell ref="A29:B29"/>
    <mergeCell ref="A30:B30"/>
    <mergeCell ref="A24:B24"/>
    <mergeCell ref="A25:B25"/>
    <mergeCell ref="A26:B26"/>
    <mergeCell ref="A27:B27"/>
    <mergeCell ref="A28:B28"/>
    <mergeCell ref="A19:B19"/>
    <mergeCell ref="A20:B20"/>
    <mergeCell ref="A21:B21"/>
    <mergeCell ref="A22:B22"/>
    <mergeCell ref="A23:B23"/>
    <mergeCell ref="A7:B7"/>
    <mergeCell ref="A44:A45"/>
    <mergeCell ref="B44:D44"/>
    <mergeCell ref="C39:D39"/>
    <mergeCell ref="C40:D40"/>
    <mergeCell ref="A10:B10"/>
    <mergeCell ref="A12:B12"/>
    <mergeCell ref="A11:B11"/>
    <mergeCell ref="A13:B13"/>
    <mergeCell ref="A42:D42"/>
    <mergeCell ref="A36:B36"/>
    <mergeCell ref="A37:B37"/>
    <mergeCell ref="A39:B40"/>
    <mergeCell ref="A31:B31"/>
  </mergeCells>
  <pageMargins left="0.7" right="0.7" top="0.75" bottom="0.75" header="0.3" footer="0.3"/>
  <pageSetup paperSize="9" scale="8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0"/>
  <sheetViews>
    <sheetView topLeftCell="A4" workbookViewId="0">
      <selection activeCell="D25" sqref="D25"/>
    </sheetView>
  </sheetViews>
  <sheetFormatPr defaultRowHeight="15" x14ac:dyDescent="0.25"/>
  <cols>
    <col min="1" max="1" width="9.140625" style="11"/>
    <col min="2" max="2" width="34.7109375" style="11" customWidth="1"/>
    <col min="3" max="3" width="24.85546875" style="11" customWidth="1"/>
    <col min="4" max="4" width="27.42578125" style="11" customWidth="1"/>
    <col min="5" max="16384" width="9.140625" style="11"/>
  </cols>
  <sheetData>
    <row r="1" spans="1:13" x14ac:dyDescent="0.25">
      <c r="C1" s="28"/>
      <c r="D1" s="70" t="s">
        <v>14</v>
      </c>
      <c r="E1" s="70"/>
    </row>
    <row r="2" spans="1:13" x14ac:dyDescent="0.25">
      <c r="C2" s="70" t="s">
        <v>13</v>
      </c>
      <c r="D2" s="70"/>
      <c r="E2" s="70"/>
    </row>
    <row r="3" spans="1:13" x14ac:dyDescent="0.25">
      <c r="C3" s="70" t="s">
        <v>19</v>
      </c>
      <c r="D3" s="70"/>
      <c r="E3" s="70"/>
    </row>
    <row r="5" spans="1:13" ht="57.75" customHeight="1" x14ac:dyDescent="0.25">
      <c r="A5" s="65" t="s">
        <v>38</v>
      </c>
      <c r="B5" s="65"/>
      <c r="C5" s="65"/>
      <c r="D5" s="65"/>
      <c r="E5" s="65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15.75" x14ac:dyDescent="0.25">
      <c r="B8" s="7" t="s">
        <v>8</v>
      </c>
      <c r="C8" s="7" t="s">
        <v>15</v>
      </c>
      <c r="D8" s="7" t="s">
        <v>2</v>
      </c>
      <c r="E8" s="3"/>
      <c r="F8" s="3"/>
    </row>
    <row r="9" spans="1:13" ht="15.75" x14ac:dyDescent="0.25">
      <c r="B9" s="6">
        <v>1</v>
      </c>
      <c r="C9" s="6">
        <v>2</v>
      </c>
      <c r="D9" s="6">
        <v>3</v>
      </c>
      <c r="E9" s="3"/>
      <c r="F9" s="3"/>
    </row>
    <row r="10" spans="1:13" ht="15.75" x14ac:dyDescent="0.25">
      <c r="B10" s="5" t="s">
        <v>8</v>
      </c>
      <c r="C10" s="24">
        <v>455</v>
      </c>
      <c r="D10" s="16">
        <v>19659224</v>
      </c>
    </row>
    <row r="11" spans="1:13" ht="15.75" x14ac:dyDescent="0.25">
      <c r="B11" s="2" t="s">
        <v>5</v>
      </c>
      <c r="C11" s="12"/>
      <c r="D11" s="13">
        <f>SUM(D10)</f>
        <v>19659224</v>
      </c>
    </row>
    <row r="14" spans="1:13" ht="28.5" x14ac:dyDescent="0.25">
      <c r="B14" s="7" t="s">
        <v>0</v>
      </c>
      <c r="C14" s="7" t="s">
        <v>1</v>
      </c>
      <c r="D14" s="8" t="s">
        <v>2</v>
      </c>
    </row>
    <row r="15" spans="1:13" ht="15.75" x14ac:dyDescent="0.25">
      <c r="B15" s="6">
        <v>1</v>
      </c>
      <c r="C15" s="6">
        <v>2</v>
      </c>
      <c r="D15" s="6"/>
    </row>
    <row r="16" spans="1:13" ht="15.75" x14ac:dyDescent="0.25">
      <c r="B16" s="5" t="s">
        <v>33</v>
      </c>
      <c r="C16" s="32">
        <v>7764</v>
      </c>
      <c r="D16" s="16">
        <v>3697785</v>
      </c>
    </row>
    <row r="17" spans="2:5" ht="15.75" x14ac:dyDescent="0.25">
      <c r="B17" s="5" t="s">
        <v>11</v>
      </c>
      <c r="C17" s="32">
        <v>587</v>
      </c>
      <c r="D17" s="16">
        <v>534738</v>
      </c>
    </row>
    <row r="18" spans="2:5" ht="15.75" x14ac:dyDescent="0.25">
      <c r="B18" s="4" t="s">
        <v>3</v>
      </c>
      <c r="C18" s="15" t="s">
        <v>39</v>
      </c>
      <c r="D18" s="18">
        <v>215732</v>
      </c>
    </row>
    <row r="19" spans="2:5" ht="15.75" x14ac:dyDescent="0.25">
      <c r="B19" s="20" t="s">
        <v>16</v>
      </c>
      <c r="C19" s="33">
        <v>30</v>
      </c>
      <c r="D19" s="26">
        <v>36137</v>
      </c>
    </row>
    <row r="20" spans="2:5" ht="15.75" x14ac:dyDescent="0.25">
      <c r="B20" s="2" t="s">
        <v>5</v>
      </c>
      <c r="C20" s="12"/>
      <c r="D20" s="19">
        <f>SUM(D16:D19)</f>
        <v>4484392</v>
      </c>
    </row>
    <row r="23" spans="2:5" ht="15.75" x14ac:dyDescent="0.25">
      <c r="B23" s="6" t="s">
        <v>7</v>
      </c>
      <c r="C23" s="7" t="s">
        <v>15</v>
      </c>
      <c r="D23" s="8" t="s">
        <v>2</v>
      </c>
    </row>
    <row r="24" spans="2:5" ht="15.75" x14ac:dyDescent="0.25">
      <c r="B24" s="9">
        <v>1</v>
      </c>
      <c r="C24" s="9">
        <v>2</v>
      </c>
      <c r="D24" s="9">
        <v>3</v>
      </c>
    </row>
    <row r="25" spans="2:5" ht="15.75" x14ac:dyDescent="0.25">
      <c r="B25" s="14" t="s">
        <v>7</v>
      </c>
      <c r="C25" s="25">
        <v>64</v>
      </c>
      <c r="D25" s="17">
        <v>973081</v>
      </c>
    </row>
    <row r="26" spans="2:5" ht="15.75" x14ac:dyDescent="0.25">
      <c r="B26" s="2" t="s">
        <v>5</v>
      </c>
      <c r="C26" s="12"/>
      <c r="D26" s="13">
        <f>SUM(D25)</f>
        <v>973081</v>
      </c>
    </row>
    <row r="28" spans="2:5" ht="15.75" thickBot="1" x14ac:dyDescent="0.3"/>
    <row r="29" spans="2:5" x14ac:dyDescent="0.25">
      <c r="B29" s="55" t="s">
        <v>6</v>
      </c>
      <c r="C29" s="44" t="s">
        <v>2</v>
      </c>
      <c r="D29" s="45"/>
      <c r="E29" s="10"/>
    </row>
    <row r="30" spans="2:5" ht="16.5" thickBot="1" x14ac:dyDescent="0.3">
      <c r="B30" s="57"/>
      <c r="C30" s="46">
        <f>D11+D20+D26</f>
        <v>25116697</v>
      </c>
      <c r="D30" s="47"/>
      <c r="E30" s="10"/>
    </row>
  </sheetData>
  <mergeCells count="7">
    <mergeCell ref="B29:B30"/>
    <mergeCell ref="C29:D29"/>
    <mergeCell ref="C30:D30"/>
    <mergeCell ref="D1:E1"/>
    <mergeCell ref="C2:E2"/>
    <mergeCell ref="C3:E3"/>
    <mergeCell ref="A5:E5"/>
  </mergeCells>
  <pageMargins left="0.7" right="0.7" top="0.75" bottom="0.75" header="0.3" footer="0.3"/>
  <pageSetup paperSize="9" scale="8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среднегодовая 2019</vt:lpstr>
      <vt:lpstr>среднегодовая по инообластным 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Черненко Елена Эдуардовна</cp:lastModifiedBy>
  <cp:lastPrinted>2019-12-12T03:09:38Z</cp:lastPrinted>
  <dcterms:created xsi:type="dcterms:W3CDTF">2013-02-07T03:36:37Z</dcterms:created>
  <dcterms:modified xsi:type="dcterms:W3CDTF">2020-03-17T01:25:39Z</dcterms:modified>
</cp:coreProperties>
</file>